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sheetId="1" r:id="rId1"/>
  </sheets>
  <definedNames>
    <definedName name="_xlnm.Print_Titles" localSheetId="0">'2016'!$9:$10</definedName>
  </definedNames>
  <calcPr fullCalcOnLoad="1"/>
</workbook>
</file>

<file path=xl/sharedStrings.xml><?xml version="1.0" encoding="utf-8"?>
<sst xmlns="http://schemas.openxmlformats.org/spreadsheetml/2006/main" count="94" uniqueCount="77">
  <si>
    <t>Показники бюджету</t>
  </si>
  <si>
    <t>ВИДАТКИ</t>
  </si>
  <si>
    <t>грн.</t>
  </si>
  <si>
    <t>010116</t>
  </si>
  <si>
    <t>Утримання та навчально-тренувальна робота дитячо-юнацьких спортивних шкіл</t>
  </si>
  <si>
    <t>Органи місцевого самоврядування</t>
  </si>
  <si>
    <t>Додаток</t>
  </si>
  <si>
    <t>районної в місті ради</t>
  </si>
  <si>
    <t>ДОХОДИ</t>
  </si>
  <si>
    <t>Від органів державного управління</t>
  </si>
  <si>
    <t>КЕРУЮЧИЙ СПРАВАМИ ВИКОНКОМУ</t>
  </si>
  <si>
    <t>О.О. ГИЖКО</t>
  </si>
  <si>
    <t>до рішення виконкому</t>
  </si>
  <si>
    <t>Дотації</t>
  </si>
  <si>
    <t>Субвенції</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</si>
  <si>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</si>
  <si>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070303</t>
  </si>
  <si>
    <t>Дитячі будинки (в т.ч. сімейного типу, прийомні сім"ї)</t>
  </si>
  <si>
    <t>Код бюджетної класифікації</t>
  </si>
  <si>
    <t>Зміни до показників</t>
  </si>
  <si>
    <t>03</t>
  </si>
  <si>
    <t>Виконком Довгинцівської  районної в місті ради</t>
  </si>
  <si>
    <t>15</t>
  </si>
  <si>
    <t>Управління  праці  та соціального захисту населення виконкому Довгинцівської районної в місті ради</t>
  </si>
  <si>
    <t>091204</t>
  </si>
  <si>
    <t>Територіальні центри соціального обслуговування (надання соціальних послуг)</t>
  </si>
  <si>
    <t>10</t>
  </si>
  <si>
    <t>Відділ освіти виконкому Довгинцівської районної в місті ради</t>
  </si>
  <si>
    <t>130107</t>
  </si>
  <si>
    <t>Джерела фінансування загального фонду всього</t>
  </si>
  <si>
    <t>Джерела фінансування спеціального фонду всього</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</si>
  <si>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</si>
  <si>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ЗАГАЛЬНИЙ ФОНД</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</si>
  <si>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</si>
  <si>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</si>
  <si>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</si>
  <si>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</si>
  <si>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</si>
  <si>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</si>
  <si>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</si>
  <si>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</si>
  <si>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</si>
  <si>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</si>
  <si>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</si>
  <si>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</si>
  <si>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</si>
  <si>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</si>
  <si>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</si>
  <si>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</si>
  <si>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</si>
  <si>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</si>
  <si>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</si>
  <si>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091300</t>
  </si>
  <si>
    <t>Державна соціальна допомога інвалідам з дитинства та дітям - інвалідам</t>
  </si>
  <si>
    <t>СПЕЦІАЛЬНИЙ ФОНД</t>
  </si>
  <si>
    <t>УСЬОГО ЗА ДОХОДАМИ ЗАГАЛЬНОГО ФОНДУ</t>
  </si>
  <si>
    <t>Офіційні трансферти</t>
  </si>
  <si>
    <t xml:space="preserve">ПРОЕКТ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</si>
  <si>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</si>
  <si>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</si>
  <si>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до досягнення дитиною трирічного віку</t>
  </si>
  <si>
    <t>Допомога на догляд за інвалідом I чи II групи внаслідок психічного розладу </t>
  </si>
  <si>
    <t>УСЬОГО ЗА ВИДАТКАМИ ЗАГАЛЬНОГО ФОНДУ</t>
  </si>
  <si>
    <t>УСЬОГО ЗА ВИДАТКАМИ СПЕЦІАЛЬНОГО ФОНДУ</t>
  </si>
  <si>
    <t>-профіцит за рахунок передачі коштів із загального фонду до бюджету розвитку (спеціального фонду)</t>
  </si>
  <si>
    <t xml:space="preserve"> -дефіцит за рахунок передачі коштів із загального фонду до бюджету розвитку (спеціального фонду)</t>
  </si>
  <si>
    <t>41020900</t>
  </si>
  <si>
    <t xml:space="preserve">Інші додаткові дотації  </t>
  </si>
  <si>
    <t>ПОДАТКОВІ НАДХОДЖЕННЯ</t>
  </si>
  <si>
    <t>Субвенція з державного бюджету місцевим бюджетам на проведення виборів депутатів місцевих рад та сільських, селищних, міських голів</t>
  </si>
  <si>
    <t>внесення змін до показників районного у місті бюджету на 2016 рік</t>
  </si>
  <si>
    <t>Уточнені показники                на 2016 рік</t>
  </si>
  <si>
    <t>090501</t>
  </si>
  <si>
    <t>Затверджено на 2016 рік</t>
  </si>
  <si>
    <t xml:space="preserve"> -дефіцит за рахунок розподілу вільного залишку коштів, що склався на рахунку загального фонду районного бюджету станом на 01.01.2016</t>
  </si>
  <si>
    <t>Організація та проведення громадських робіт</t>
  </si>
  <si>
    <t>від 17.02.2016 № 33</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</si>
</sst>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s>
  <fonts count="46">
    <font>
      <sz val="10"/>
      <name val="Arial"/>
      <family val="0"/>
    </font>
    <font>
      <sz val="10"/>
      <name val="Bookman Old Style"/>
      <family val="1"/>
    </font>
    <font>
      <sz val="13"/>
      <name val="Bookman Old Style"/>
      <family val="1"/>
    </font>
    <font>
      <sz val="12"/>
      <name val="Bookman Old Style"/>
      <family val="1"/>
    </font>
    <font>
      <sz val="15"/>
      <name val="Bookman Old Style"/>
      <family val="1"/>
    </font>
    <font>
      <sz val="13"/>
      <name val="Times New Roman"/>
      <family val="0"/>
    </font>
    <font>
      <sz val="13"/>
      <color indexed="8"/>
      <name val="Bookman Old Style"/>
      <family val="1"/>
    </font>
    <font>
      <sz val="18"/>
      <name val="Bookman Old Style"/>
      <family val="1"/>
    </font>
    <font>
      <sz val="18"/>
      <name val="Arial"/>
      <family val="0"/>
    </font>
    <font>
      <b/>
      <sz val="18"/>
      <name val="Bookman Old Style"/>
      <family val="1"/>
    </font>
    <font>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63">
    <xf numFmtId="0" fontId="0" fillId="0" borderId="0" xfId="0" applyAlignment="1">
      <alignment/>
    </xf>
    <xf numFmtId="0" fontId="2" fillId="0" borderId="0" xfId="0" applyFont="1" applyAlignment="1">
      <alignment/>
    </xf>
    <xf numFmtId="0" fontId="2" fillId="0" borderId="10" xfId="0" applyFont="1" applyBorder="1" applyAlignment="1">
      <alignment horizontal="left" vertical="center" wrapText="1"/>
    </xf>
    <xf numFmtId="2" fontId="2" fillId="0" borderId="10" xfId="52" applyNumberFormat="1" applyFont="1" applyBorder="1" applyAlignment="1">
      <alignment horizontal="center" vertical="center"/>
      <protection/>
    </xf>
    <xf numFmtId="2" fontId="2" fillId="0" borderId="10" xfId="52" applyNumberFormat="1" applyFont="1" applyFill="1" applyBorder="1" applyAlignment="1">
      <alignment horizontal="center" vertical="center"/>
      <protection/>
    </xf>
    <xf numFmtId="0" fontId="2" fillId="0" borderId="10" xfId="52" applyFont="1" applyBorder="1" applyAlignment="1">
      <alignment horizontal="left" vertical="center"/>
      <protection/>
    </xf>
    <xf numFmtId="0" fontId="2" fillId="0" borderId="10" xfId="52" applyFont="1" applyFill="1" applyBorder="1" applyAlignment="1">
      <alignment horizontal="left" vertical="center" wrapText="1"/>
      <protection/>
    </xf>
    <xf numFmtId="0" fontId="2" fillId="0" borderId="10" xfId="52" applyFont="1" applyBorder="1" applyAlignment="1">
      <alignment horizontal="center" vertical="top" wrapText="1"/>
      <protection/>
    </xf>
    <xf numFmtId="49" fontId="3" fillId="0" borderId="10" xfId="0" applyNumberFormat="1" applyFont="1" applyBorder="1" applyAlignment="1">
      <alignment horizontal="right" vertical="center"/>
    </xf>
    <xf numFmtId="0" fontId="2" fillId="0" borderId="10" xfId="0" applyFont="1" applyBorder="1" applyAlignment="1">
      <alignment/>
    </xf>
    <xf numFmtId="0" fontId="2" fillId="0" borderId="0" xfId="0" applyFont="1" applyAlignment="1">
      <alignment horizontal="right"/>
    </xf>
    <xf numFmtId="0" fontId="4" fillId="0" borderId="0" xfId="52" applyFont="1" applyAlignment="1">
      <alignment/>
      <protection/>
    </xf>
    <xf numFmtId="0" fontId="4" fillId="0" borderId="0" xfId="0" applyFont="1" applyAlignment="1">
      <alignment/>
    </xf>
    <xf numFmtId="49" fontId="2" fillId="0" borderId="10" xfId="0" applyNumberFormat="1" applyFont="1" applyBorder="1" applyAlignment="1">
      <alignment horizontal="right" vertical="center"/>
    </xf>
    <xf numFmtId="49" fontId="2" fillId="0" borderId="10" xfId="0" applyNumberFormat="1" applyFont="1" applyFill="1" applyBorder="1" applyAlignment="1">
      <alignment horizontal="right" vertical="center" wrapText="1"/>
    </xf>
    <xf numFmtId="0" fontId="5" fillId="0" borderId="0" xfId="0" applyFont="1" applyAlignment="1">
      <alignment/>
    </xf>
    <xf numFmtId="49" fontId="2"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2" fontId="2" fillId="0" borderId="10" xfId="0" applyNumberFormat="1" applyFont="1" applyBorder="1" applyAlignment="1">
      <alignment horizontal="center" vertical="center"/>
    </xf>
    <xf numFmtId="2" fontId="2" fillId="0" borderId="0" xfId="0" applyNumberFormat="1" applyFont="1" applyAlignment="1">
      <alignment/>
    </xf>
    <xf numFmtId="0" fontId="8" fillId="0" borderId="0" xfId="0" applyFont="1" applyAlignment="1">
      <alignment/>
    </xf>
    <xf numFmtId="0" fontId="7" fillId="0" borderId="0" xfId="0" applyFont="1" applyAlignment="1">
      <alignment/>
    </xf>
    <xf numFmtId="49" fontId="2" fillId="0" borderId="10" xfId="0" applyNumberFormat="1" applyFont="1" applyBorder="1" applyAlignment="1">
      <alignment horizontal="right" vertical="center" wrapText="1"/>
    </xf>
    <xf numFmtId="49" fontId="2" fillId="0" borderId="10" xfId="0" applyNumberFormat="1" applyFont="1" applyBorder="1" applyAlignment="1">
      <alignment horizontal="right" vertical="center"/>
    </xf>
    <xf numFmtId="2" fontId="2" fillId="0" borderId="0" xfId="0" applyNumberFormat="1" applyFont="1" applyAlignment="1">
      <alignment horizontal="center" vertical="center"/>
    </xf>
    <xf numFmtId="0" fontId="7" fillId="0" borderId="0" xfId="52" applyFont="1" applyAlignment="1">
      <alignment/>
      <protection/>
    </xf>
    <xf numFmtId="0" fontId="2" fillId="0" borderId="10" xfId="52" applyFont="1" applyBorder="1" applyAlignment="1">
      <alignment horizontal="right" vertical="center" wrapText="1"/>
      <protection/>
    </xf>
    <xf numFmtId="0" fontId="2" fillId="0" borderId="10" xfId="52" applyFont="1" applyBorder="1" applyAlignment="1">
      <alignment horizontal="right" vertical="center"/>
      <protection/>
    </xf>
    <xf numFmtId="0" fontId="2" fillId="0" borderId="10" xfId="52" applyFont="1" applyBorder="1" applyAlignment="1">
      <alignment horizontal="right" vertical="top"/>
      <protection/>
    </xf>
    <xf numFmtId="0" fontId="2" fillId="0" borderId="10" xfId="52" applyFont="1" applyBorder="1" applyAlignment="1">
      <alignment horizontal="right" vertical="top" wrapText="1"/>
      <protection/>
    </xf>
    <xf numFmtId="2" fontId="2" fillId="0" borderId="10" xfId="52" applyNumberFormat="1" applyFont="1" applyBorder="1" applyAlignment="1">
      <alignment horizontal="center" vertical="center" wrapText="1"/>
      <protection/>
    </xf>
    <xf numFmtId="0" fontId="2" fillId="0" borderId="10" xfId="0" applyFont="1" applyBorder="1" applyAlignment="1">
      <alignment horizontal="justify" vertical="center" wrapText="1"/>
    </xf>
    <xf numFmtId="49" fontId="2" fillId="33" borderId="10" xfId="0" applyNumberFormat="1" applyFont="1" applyFill="1" applyBorder="1" applyAlignment="1">
      <alignment horizontal="right" vertical="center"/>
    </xf>
    <xf numFmtId="49" fontId="2" fillId="0" borderId="10" xfId="0" applyNumberFormat="1" applyFont="1" applyBorder="1" applyAlignment="1">
      <alignment horizontal="justify" vertical="center" wrapText="1"/>
    </xf>
    <xf numFmtId="0" fontId="10" fillId="0" borderId="0" xfId="0" applyFont="1" applyAlignment="1">
      <alignment/>
    </xf>
    <xf numFmtId="0" fontId="1"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2" fillId="0" borderId="10" xfId="52" applyFont="1" applyFill="1" applyBorder="1" applyAlignment="1">
      <alignment horizontal="justify" vertical="top" wrapText="1"/>
      <protection/>
    </xf>
    <xf numFmtId="0" fontId="2" fillId="0" borderId="10" xfId="0" applyFont="1" applyBorder="1" applyAlignment="1">
      <alignment horizontal="justify" vertical="top" wrapText="1"/>
    </xf>
    <xf numFmtId="0" fontId="2" fillId="0" borderId="10" xfId="52" applyFont="1" applyBorder="1" applyAlignment="1">
      <alignment horizontal="center" vertical="center" wrapText="1"/>
      <protection/>
    </xf>
    <xf numFmtId="49" fontId="2" fillId="0" borderId="10" xfId="0" applyNumberFormat="1" applyFont="1" applyFill="1" applyBorder="1" applyAlignment="1">
      <alignment horizontal="right" vertical="center" wrapText="1"/>
    </xf>
    <xf numFmtId="0" fontId="2" fillId="0" borderId="10" xfId="52" applyFont="1" applyBorder="1" applyAlignment="1">
      <alignment horizontal="center" vertical="top"/>
      <protection/>
    </xf>
    <xf numFmtId="0" fontId="2" fillId="0" borderId="10" xfId="52" applyFont="1" applyFill="1" applyBorder="1" applyAlignment="1">
      <alignment horizontal="justify" vertical="center" wrapText="1"/>
      <protection/>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0" xfId="0" applyFont="1" applyBorder="1" applyAlignment="1">
      <alignment horizontal="justify" vertical="center"/>
    </xf>
    <xf numFmtId="0" fontId="7" fillId="0" borderId="0" xfId="0" applyFont="1" applyAlignment="1">
      <alignment horizontal="center"/>
    </xf>
    <xf numFmtId="0" fontId="10" fillId="0" borderId="0" xfId="0" applyFont="1" applyAlignment="1">
      <alignment horizontal="right"/>
    </xf>
    <xf numFmtId="0" fontId="9" fillId="0" borderId="0" xfId="0" applyFont="1" applyAlignment="1">
      <alignment horizontal="center"/>
    </xf>
    <xf numFmtId="0" fontId="7" fillId="0" borderId="0" xfId="0" applyFont="1" applyAlignment="1">
      <alignment horizontal="left"/>
    </xf>
    <xf numFmtId="0" fontId="2" fillId="0" borderId="10" xfId="52" applyFont="1" applyBorder="1" applyAlignment="1">
      <alignment horizontal="center" vertical="center" wrapText="1"/>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
  <sheetViews>
    <sheetView tabSelected="1" view="pageBreakPreview" zoomScale="60" zoomScaleNormal="73" zoomScalePageLayoutView="0" workbookViewId="0" topLeftCell="A1">
      <selection activeCell="D5" sqref="D5"/>
    </sheetView>
  </sheetViews>
  <sheetFormatPr defaultColWidth="9.140625" defaultRowHeight="12.75"/>
  <cols>
    <col min="1" max="1" width="16.8515625" style="0" customWidth="1"/>
    <col min="2" max="2" width="75.57421875" style="0" customWidth="1"/>
    <col min="3" max="3" width="19.00390625" style="0" customWidth="1"/>
    <col min="4" max="4" width="17.421875" style="0" customWidth="1"/>
    <col min="5" max="5" width="23.140625" style="0" customWidth="1"/>
    <col min="7" max="7" width="18.421875" style="0" bestFit="1" customWidth="1"/>
    <col min="8" max="8" width="34.28125" style="0" customWidth="1"/>
    <col min="9" max="9" width="78.28125" style="0" customWidth="1"/>
  </cols>
  <sheetData>
    <row r="1" spans="4:5" s="1" customFormat="1" ht="24.75" customHeight="1">
      <c r="D1" s="25" t="s">
        <v>6</v>
      </c>
      <c r="E1" s="21"/>
    </row>
    <row r="2" spans="4:5" s="1" customFormat="1" ht="24.75" customHeight="1">
      <c r="D2" s="25" t="s">
        <v>12</v>
      </c>
      <c r="E2" s="21"/>
    </row>
    <row r="3" spans="4:5" s="1" customFormat="1" ht="24.75" customHeight="1">
      <c r="D3" s="25" t="s">
        <v>7</v>
      </c>
      <c r="E3" s="21"/>
    </row>
    <row r="4" spans="4:5" s="1" customFormat="1" ht="24.75" customHeight="1">
      <c r="D4" s="25" t="s">
        <v>76</v>
      </c>
      <c r="E4" s="21"/>
    </row>
    <row r="5" spans="4:5" s="1" customFormat="1" ht="18.75">
      <c r="D5" s="11"/>
      <c r="E5" s="12"/>
    </row>
    <row r="6" spans="1:5" s="1" customFormat="1" ht="30" customHeight="1">
      <c r="A6" s="53" t="s">
        <v>57</v>
      </c>
      <c r="B6" s="53"/>
      <c r="C6" s="53"/>
      <c r="D6" s="53"/>
      <c r="E6" s="53"/>
    </row>
    <row r="7" spans="1:5" s="1" customFormat="1" ht="27" customHeight="1">
      <c r="A7" s="51" t="s">
        <v>70</v>
      </c>
      <c r="B7" s="51"/>
      <c r="C7" s="51"/>
      <c r="D7" s="51"/>
      <c r="E7" s="51"/>
    </row>
    <row r="8" s="1" customFormat="1" ht="16.5">
      <c r="E8" s="10" t="s">
        <v>2</v>
      </c>
    </row>
    <row r="9" spans="1:5" s="1" customFormat="1" ht="49.5" customHeight="1">
      <c r="A9" s="17" t="s">
        <v>18</v>
      </c>
      <c r="B9" s="17" t="s">
        <v>0</v>
      </c>
      <c r="C9" s="17" t="s">
        <v>73</v>
      </c>
      <c r="D9" s="17" t="s">
        <v>19</v>
      </c>
      <c r="E9" s="17" t="s">
        <v>71</v>
      </c>
    </row>
    <row r="10" spans="1:5" s="1" customFormat="1" ht="14.25" customHeight="1">
      <c r="A10" s="35">
        <v>1</v>
      </c>
      <c r="B10" s="35">
        <v>2</v>
      </c>
      <c r="C10" s="35">
        <v>3</v>
      </c>
      <c r="D10" s="35">
        <v>4</v>
      </c>
      <c r="E10" s="35">
        <v>5</v>
      </c>
    </row>
    <row r="11" spans="1:5" s="1" customFormat="1" ht="22.5" customHeight="1">
      <c r="A11" s="55" t="s">
        <v>8</v>
      </c>
      <c r="B11" s="55"/>
      <c r="C11" s="55"/>
      <c r="D11" s="55"/>
      <c r="E11" s="55"/>
    </row>
    <row r="12" spans="1:5" s="1" customFormat="1" ht="27.75" customHeight="1">
      <c r="A12" s="60" t="s">
        <v>32</v>
      </c>
      <c r="B12" s="61"/>
      <c r="C12" s="61"/>
      <c r="D12" s="61"/>
      <c r="E12" s="62"/>
    </row>
    <row r="13" spans="1:5" s="1" customFormat="1" ht="30" customHeight="1" hidden="1">
      <c r="A13" s="26">
        <v>10000000</v>
      </c>
      <c r="B13" s="39" t="s">
        <v>68</v>
      </c>
      <c r="C13" s="30"/>
      <c r="D13" s="30"/>
      <c r="E13" s="30">
        <f>C13+D13</f>
        <v>0</v>
      </c>
    </row>
    <row r="14" spans="1:5" s="1" customFormat="1" ht="26.25" customHeight="1">
      <c r="A14" s="26">
        <v>40000000</v>
      </c>
      <c r="B14" s="5" t="s">
        <v>56</v>
      </c>
      <c r="C14" s="30">
        <f>C15</f>
        <v>115112525</v>
      </c>
      <c r="D14" s="30">
        <f>D15</f>
        <v>-6127400</v>
      </c>
      <c r="E14" s="30">
        <f aca="true" t="shared" si="0" ref="E14:E22">C14+D14</f>
        <v>108985125</v>
      </c>
    </row>
    <row r="15" spans="1:5" s="1" customFormat="1" ht="24" customHeight="1">
      <c r="A15" s="27">
        <v>41000000</v>
      </c>
      <c r="B15" s="5" t="s">
        <v>9</v>
      </c>
      <c r="C15" s="30">
        <v>115112525</v>
      </c>
      <c r="D15" s="30">
        <f>D16+D18</f>
        <v>-6127400</v>
      </c>
      <c r="E15" s="30">
        <f t="shared" si="0"/>
        <v>108985125</v>
      </c>
    </row>
    <row r="16" spans="1:5" s="1" customFormat="1" ht="24" customHeight="1">
      <c r="A16" s="27">
        <v>41020000</v>
      </c>
      <c r="B16" s="5" t="s">
        <v>13</v>
      </c>
      <c r="C16" s="24">
        <f>C17</f>
        <v>7239165</v>
      </c>
      <c r="D16" s="18">
        <f>D17</f>
        <v>-1300000</v>
      </c>
      <c r="E16" s="30">
        <f t="shared" si="0"/>
        <v>5939165</v>
      </c>
    </row>
    <row r="17" spans="1:5" s="1" customFormat="1" ht="24" customHeight="1">
      <c r="A17" s="13" t="s">
        <v>66</v>
      </c>
      <c r="B17" s="2" t="s">
        <v>67</v>
      </c>
      <c r="C17" s="30">
        <v>7239165</v>
      </c>
      <c r="D17" s="30">
        <v>-1300000</v>
      </c>
      <c r="E17" s="30">
        <f t="shared" si="0"/>
        <v>5939165</v>
      </c>
    </row>
    <row r="18" spans="1:5" s="1" customFormat="1" ht="21.75" customHeight="1">
      <c r="A18" s="27">
        <v>41030000</v>
      </c>
      <c r="B18" s="6" t="s">
        <v>14</v>
      </c>
      <c r="C18" s="30">
        <f>C19+C20+C21+C22</f>
        <v>106224000</v>
      </c>
      <c r="D18" s="30">
        <f>D19+D20+D21+D22</f>
        <v>-4827400</v>
      </c>
      <c r="E18" s="30">
        <f>E19+E20+E21+E22</f>
        <v>101396600</v>
      </c>
    </row>
    <row r="19" spans="1:5" s="15" customFormat="1" ht="107.25" customHeight="1">
      <c r="A19" s="28">
        <v>41030600</v>
      </c>
      <c r="B19" s="37" t="s">
        <v>58</v>
      </c>
      <c r="C19" s="3">
        <v>106014000</v>
      </c>
      <c r="D19" s="3">
        <v>-4617400</v>
      </c>
      <c r="E19" s="30">
        <f t="shared" si="0"/>
        <v>101396600</v>
      </c>
    </row>
    <row r="20" spans="1:5" s="15" customFormat="1" ht="252" customHeight="1">
      <c r="A20" s="28">
        <v>41030900</v>
      </c>
      <c r="B20" s="38" t="s">
        <v>31</v>
      </c>
      <c r="C20" s="3">
        <v>210000</v>
      </c>
      <c r="D20" s="3">
        <v>-210000</v>
      </c>
      <c r="E20" s="30">
        <f t="shared" si="0"/>
        <v>0</v>
      </c>
    </row>
    <row r="21" spans="1:5" s="15" customFormat="1" ht="121.5" customHeight="1" hidden="1">
      <c r="A21" s="29">
        <v>41035800</v>
      </c>
      <c r="B21" s="37" t="s">
        <v>15</v>
      </c>
      <c r="C21" s="4"/>
      <c r="D21" s="4"/>
      <c r="E21" s="30">
        <f t="shared" si="0"/>
        <v>0</v>
      </c>
    </row>
    <row r="22" spans="1:5" s="15" customFormat="1" ht="54.75" customHeight="1" hidden="1">
      <c r="A22" s="41">
        <v>41037000</v>
      </c>
      <c r="B22" s="42" t="s">
        <v>69</v>
      </c>
      <c r="C22" s="4">
        <v>0</v>
      </c>
      <c r="D22" s="4"/>
      <c r="E22" s="30">
        <f t="shared" si="0"/>
        <v>0</v>
      </c>
    </row>
    <row r="23" spans="1:5" s="15" customFormat="1" ht="30" customHeight="1">
      <c r="A23" s="7"/>
      <c r="B23" s="6" t="s">
        <v>55</v>
      </c>
      <c r="C23" s="4">
        <v>130654660</v>
      </c>
      <c r="D23" s="4">
        <f>D13+D14</f>
        <v>-6127400</v>
      </c>
      <c r="E23" s="3">
        <f>C23+D23</f>
        <v>124527260</v>
      </c>
    </row>
    <row r="24" spans="1:5" s="1" customFormat="1" ht="25.5" customHeight="1">
      <c r="A24" s="56" t="s">
        <v>1</v>
      </c>
      <c r="B24" s="56"/>
      <c r="C24" s="56"/>
      <c r="D24" s="56"/>
      <c r="E24" s="56"/>
    </row>
    <row r="25" spans="1:5" s="1" customFormat="1" ht="27.75" customHeight="1">
      <c r="A25" s="56" t="s">
        <v>32</v>
      </c>
      <c r="B25" s="56"/>
      <c r="C25" s="56"/>
      <c r="D25" s="56"/>
      <c r="E25" s="56"/>
    </row>
    <row r="26" spans="1:5" s="1" customFormat="1" ht="24" customHeight="1">
      <c r="A26" s="13" t="s">
        <v>20</v>
      </c>
      <c r="B26" s="43" t="s">
        <v>21</v>
      </c>
      <c r="C26" s="18">
        <v>13841650</v>
      </c>
      <c r="D26" s="18">
        <f>SUM(D27:D29)</f>
        <v>-413410</v>
      </c>
      <c r="E26" s="18">
        <f>C26+D26</f>
        <v>13428240</v>
      </c>
    </row>
    <row r="27" spans="1:5" s="1" customFormat="1" ht="24" customHeight="1">
      <c r="A27" s="32" t="s">
        <v>3</v>
      </c>
      <c r="B27" s="43" t="s">
        <v>5</v>
      </c>
      <c r="C27" s="18">
        <v>13382900</v>
      </c>
      <c r="D27" s="18">
        <v>-554400</v>
      </c>
      <c r="E27" s="18">
        <f>C27+D27</f>
        <v>12828500</v>
      </c>
    </row>
    <row r="28" spans="1:5" s="1" customFormat="1" ht="24" customHeight="1">
      <c r="A28" s="23" t="s">
        <v>50</v>
      </c>
      <c r="B28" s="43" t="s">
        <v>51</v>
      </c>
      <c r="C28" s="18">
        <v>241000</v>
      </c>
      <c r="D28" s="18">
        <v>151200</v>
      </c>
      <c r="E28" s="18">
        <f>C28+D28</f>
        <v>392200</v>
      </c>
    </row>
    <row r="29" spans="1:5" s="1" customFormat="1" ht="24" customHeight="1">
      <c r="A29" s="23" t="s">
        <v>72</v>
      </c>
      <c r="B29" s="43" t="s">
        <v>75</v>
      </c>
      <c r="C29" s="18">
        <v>97350</v>
      </c>
      <c r="D29" s="18">
        <v>-10210</v>
      </c>
      <c r="E29" s="18">
        <f>C29+D29</f>
        <v>87140</v>
      </c>
    </row>
    <row r="30" spans="1:5" s="1" customFormat="1" ht="35.25" customHeight="1">
      <c r="A30" s="13" t="s">
        <v>26</v>
      </c>
      <c r="B30" s="31" t="s">
        <v>27</v>
      </c>
      <c r="C30" s="18">
        <f>C31</f>
        <v>2553300</v>
      </c>
      <c r="D30" s="18">
        <f>D31</f>
        <v>-195910</v>
      </c>
      <c r="E30" s="18">
        <f>E31</f>
        <v>2357390</v>
      </c>
    </row>
    <row r="31" spans="1:5" s="1" customFormat="1" ht="42" customHeight="1">
      <c r="A31" s="13" t="s">
        <v>28</v>
      </c>
      <c r="B31" s="31" t="s">
        <v>4</v>
      </c>
      <c r="C31" s="18">
        <v>2553300</v>
      </c>
      <c r="D31" s="18">
        <v>-195910</v>
      </c>
      <c r="E31" s="18">
        <f>C31+D31</f>
        <v>2357390</v>
      </c>
    </row>
    <row r="32" spans="1:5" s="1" customFormat="1" ht="40.5" customHeight="1">
      <c r="A32" s="14" t="s">
        <v>22</v>
      </c>
      <c r="B32" s="46" t="s">
        <v>23</v>
      </c>
      <c r="C32" s="18">
        <v>113901710</v>
      </c>
      <c r="D32" s="18">
        <f>SUM(D33:D46)</f>
        <v>-5208080</v>
      </c>
      <c r="E32" s="18">
        <f>C32+D32</f>
        <v>108693630</v>
      </c>
    </row>
    <row r="33" spans="1:5" s="1" customFormat="1" ht="26.25" customHeight="1" hidden="1">
      <c r="A33" s="32" t="s">
        <v>16</v>
      </c>
      <c r="B33" s="47" t="s">
        <v>17</v>
      </c>
      <c r="C33" s="18"/>
      <c r="D33" s="18"/>
      <c r="E33" s="18">
        <f>C33+D33</f>
        <v>0</v>
      </c>
    </row>
    <row r="34" spans="1:5" s="1" customFormat="1" ht="30" customHeight="1">
      <c r="A34" s="22" t="s">
        <v>35</v>
      </c>
      <c r="B34" s="48" t="s">
        <v>36</v>
      </c>
      <c r="C34" s="18">
        <v>1023130</v>
      </c>
      <c r="D34" s="18">
        <v>-182970</v>
      </c>
      <c r="E34" s="18">
        <f aca="true" t="shared" si="1" ref="E34:E61">C34+D34</f>
        <v>840160</v>
      </c>
    </row>
    <row r="35" spans="1:5" s="1" customFormat="1" ht="30" customHeight="1">
      <c r="A35" s="22" t="s">
        <v>37</v>
      </c>
      <c r="B35" s="48" t="s">
        <v>60</v>
      </c>
      <c r="C35" s="18">
        <v>936120</v>
      </c>
      <c r="D35" s="18">
        <v>-15600</v>
      </c>
      <c r="E35" s="18">
        <f t="shared" si="1"/>
        <v>920520</v>
      </c>
    </row>
    <row r="36" spans="1:5" s="1" customFormat="1" ht="30" customHeight="1">
      <c r="A36" s="22" t="s">
        <v>38</v>
      </c>
      <c r="B36" s="48" t="s">
        <v>39</v>
      </c>
      <c r="C36" s="18">
        <v>57784480</v>
      </c>
      <c r="D36" s="18">
        <v>-1594310</v>
      </c>
      <c r="E36" s="18">
        <f t="shared" si="1"/>
        <v>56190170</v>
      </c>
    </row>
    <row r="37" spans="1:5" s="1" customFormat="1" ht="37.5" customHeight="1">
      <c r="A37" s="22" t="s">
        <v>40</v>
      </c>
      <c r="B37" s="48" t="s">
        <v>41</v>
      </c>
      <c r="C37" s="18">
        <v>5380260</v>
      </c>
      <c r="D37" s="18">
        <v>-181740</v>
      </c>
      <c r="E37" s="18">
        <f t="shared" si="1"/>
        <v>5198520</v>
      </c>
    </row>
    <row r="38" spans="1:5" s="1" customFormat="1" ht="30" customHeight="1">
      <c r="A38" s="22" t="s">
        <v>42</v>
      </c>
      <c r="B38" s="48" t="s">
        <v>43</v>
      </c>
      <c r="C38" s="18">
        <v>12642620</v>
      </c>
      <c r="D38" s="18">
        <v>-913195</v>
      </c>
      <c r="E38" s="18">
        <f t="shared" si="1"/>
        <v>11729425</v>
      </c>
    </row>
    <row r="39" spans="1:5" s="1" customFormat="1" ht="30" customHeight="1">
      <c r="A39" s="40" t="s">
        <v>44</v>
      </c>
      <c r="B39" s="49" t="s">
        <v>45</v>
      </c>
      <c r="C39" s="18">
        <v>981970</v>
      </c>
      <c r="D39" s="18">
        <v>-57130</v>
      </c>
      <c r="E39" s="18">
        <f t="shared" si="1"/>
        <v>924840</v>
      </c>
    </row>
    <row r="40" spans="1:5" s="1" customFormat="1" ht="30" customHeight="1" hidden="1">
      <c r="A40" s="40" t="s">
        <v>46</v>
      </c>
      <c r="B40" s="49" t="s">
        <v>47</v>
      </c>
      <c r="C40" s="18"/>
      <c r="D40" s="18"/>
      <c r="E40" s="18">
        <f t="shared" si="1"/>
        <v>0</v>
      </c>
    </row>
    <row r="41" spans="1:5" s="1" customFormat="1" ht="30" customHeight="1" hidden="1">
      <c r="A41" s="40" t="s">
        <v>50</v>
      </c>
      <c r="B41" s="43" t="s">
        <v>51</v>
      </c>
      <c r="C41" s="18"/>
      <c r="D41" s="18"/>
      <c r="E41" s="18">
        <f t="shared" si="1"/>
        <v>0</v>
      </c>
    </row>
    <row r="42" spans="1:5" s="1" customFormat="1" ht="30" customHeight="1">
      <c r="A42" s="22" t="s">
        <v>48</v>
      </c>
      <c r="B42" s="48" t="s">
        <v>49</v>
      </c>
      <c r="C42" s="18">
        <v>15133400</v>
      </c>
      <c r="D42" s="18">
        <v>-1672455</v>
      </c>
      <c r="E42" s="18">
        <f t="shared" si="1"/>
        <v>13460945</v>
      </c>
    </row>
    <row r="43" spans="1:5" s="1" customFormat="1" ht="36" customHeight="1" hidden="1">
      <c r="A43" s="22" t="s">
        <v>59</v>
      </c>
      <c r="B43" s="31" t="s">
        <v>61</v>
      </c>
      <c r="C43" s="18"/>
      <c r="D43" s="18"/>
      <c r="E43" s="18">
        <f t="shared" si="1"/>
        <v>0</v>
      </c>
    </row>
    <row r="44" spans="1:5" s="1" customFormat="1" ht="36" customHeight="1">
      <c r="A44" s="22" t="s">
        <v>50</v>
      </c>
      <c r="B44" s="31" t="s">
        <v>51</v>
      </c>
      <c r="C44" s="18">
        <v>323300</v>
      </c>
      <c r="D44" s="18">
        <v>-51200</v>
      </c>
      <c r="E44" s="18">
        <f t="shared" si="1"/>
        <v>272100</v>
      </c>
    </row>
    <row r="45" spans="1:5" s="1" customFormat="1" ht="36" customHeight="1">
      <c r="A45" s="22" t="s">
        <v>24</v>
      </c>
      <c r="B45" s="43" t="s">
        <v>25</v>
      </c>
      <c r="C45" s="18">
        <v>5716250</v>
      </c>
      <c r="D45" s="18">
        <v>-539480</v>
      </c>
      <c r="E45" s="18">
        <f t="shared" si="1"/>
        <v>5176770</v>
      </c>
    </row>
    <row r="46" spans="1:7" s="1" customFormat="1" ht="36" customHeight="1" hidden="1">
      <c r="A46" s="23" t="s">
        <v>52</v>
      </c>
      <c r="B46" s="43" t="s">
        <v>53</v>
      </c>
      <c r="C46" s="18"/>
      <c r="D46" s="18"/>
      <c r="E46" s="18">
        <f t="shared" si="1"/>
        <v>0</v>
      </c>
      <c r="G46" s="19"/>
    </row>
    <row r="47" spans="1:7" s="1" customFormat="1" ht="36" customHeight="1">
      <c r="A47" s="16"/>
      <c r="B47" s="43" t="s">
        <v>62</v>
      </c>
      <c r="C47" s="18">
        <v>130296660</v>
      </c>
      <c r="D47" s="18">
        <f>D26+D32+D30</f>
        <v>-5817400</v>
      </c>
      <c r="E47" s="18">
        <f>C47+D47</f>
        <v>124479260</v>
      </c>
      <c r="G47" s="19"/>
    </row>
    <row r="48" spans="1:5" s="1" customFormat="1" ht="30" customHeight="1">
      <c r="A48" s="57" t="s">
        <v>54</v>
      </c>
      <c r="B48" s="58"/>
      <c r="C48" s="58"/>
      <c r="D48" s="58"/>
      <c r="E48" s="59"/>
    </row>
    <row r="49" spans="1:5" s="1" customFormat="1" ht="22.5" customHeight="1">
      <c r="A49" s="13" t="s">
        <v>20</v>
      </c>
      <c r="B49" s="43" t="s">
        <v>21</v>
      </c>
      <c r="C49" s="18">
        <f>C50</f>
        <v>148005</v>
      </c>
      <c r="D49" s="18">
        <f>D50</f>
        <v>1456547</v>
      </c>
      <c r="E49" s="18">
        <f>E50</f>
        <v>1604552</v>
      </c>
    </row>
    <row r="50" spans="1:5" s="1" customFormat="1" ht="22.5" customHeight="1">
      <c r="A50" s="32" t="s">
        <v>3</v>
      </c>
      <c r="B50" s="43" t="s">
        <v>5</v>
      </c>
      <c r="C50" s="18">
        <v>148005</v>
      </c>
      <c r="D50" s="18">
        <v>1456547</v>
      </c>
      <c r="E50" s="18">
        <f>C50+D50</f>
        <v>1604552</v>
      </c>
    </row>
    <row r="51" spans="1:5" s="1" customFormat="1" ht="39" customHeight="1" hidden="1">
      <c r="A51" s="8" t="s">
        <v>26</v>
      </c>
      <c r="B51" s="44" t="s">
        <v>27</v>
      </c>
      <c r="C51" s="18">
        <f>C52</f>
        <v>0</v>
      </c>
      <c r="D51" s="18">
        <f>D52</f>
        <v>0</v>
      </c>
      <c r="E51" s="18">
        <f>E52</f>
        <v>0</v>
      </c>
    </row>
    <row r="52" spans="1:5" s="1" customFormat="1" ht="39" customHeight="1" hidden="1">
      <c r="A52" s="8" t="s">
        <v>28</v>
      </c>
      <c r="B52" s="45" t="s">
        <v>4</v>
      </c>
      <c r="C52" s="18"/>
      <c r="D52" s="18"/>
      <c r="E52" s="18">
        <f>C52+D52</f>
        <v>0</v>
      </c>
    </row>
    <row r="53" spans="1:5" s="1" customFormat="1" ht="38.25" customHeight="1">
      <c r="A53" s="14" t="s">
        <v>22</v>
      </c>
      <c r="B53" s="46" t="s">
        <v>23</v>
      </c>
      <c r="C53" s="18">
        <f>C54</f>
        <v>210000</v>
      </c>
      <c r="D53" s="18">
        <f>D54+D55</f>
        <v>-210000</v>
      </c>
      <c r="E53" s="18">
        <f>E54</f>
        <v>0</v>
      </c>
    </row>
    <row r="54" spans="1:5" ht="207" customHeight="1">
      <c r="A54" s="22" t="s">
        <v>33</v>
      </c>
      <c r="B54" s="36" t="s">
        <v>34</v>
      </c>
      <c r="C54" s="18">
        <v>210000</v>
      </c>
      <c r="D54" s="18">
        <v>-210000</v>
      </c>
      <c r="E54" s="18">
        <f t="shared" si="1"/>
        <v>0</v>
      </c>
    </row>
    <row r="55" spans="1:5" ht="10.5" customHeight="1" hidden="1">
      <c r="A55" s="22" t="s">
        <v>24</v>
      </c>
      <c r="B55" s="36" t="s">
        <v>25</v>
      </c>
      <c r="C55" s="18"/>
      <c r="D55" s="18"/>
      <c r="E55" s="18">
        <f t="shared" si="1"/>
        <v>0</v>
      </c>
    </row>
    <row r="56" spans="1:5" s="1" customFormat="1" ht="26.25" customHeight="1">
      <c r="A56" s="9"/>
      <c r="B56" s="50" t="s">
        <v>63</v>
      </c>
      <c r="C56" s="18">
        <v>481780</v>
      </c>
      <c r="D56" s="18">
        <f>D49+D51+D53</f>
        <v>1246547</v>
      </c>
      <c r="E56" s="18">
        <f t="shared" si="1"/>
        <v>1728327</v>
      </c>
    </row>
    <row r="57" spans="1:5" s="1" customFormat="1" ht="27" customHeight="1">
      <c r="A57" s="9"/>
      <c r="B57" s="50" t="s">
        <v>29</v>
      </c>
      <c r="C57" s="18">
        <f>C58+C59</f>
        <v>-358000</v>
      </c>
      <c r="D57" s="18">
        <f>D58+D59</f>
        <v>310000</v>
      </c>
      <c r="E57" s="18">
        <f t="shared" si="1"/>
        <v>-48000</v>
      </c>
    </row>
    <row r="58" spans="1:5" s="1" customFormat="1" ht="43.5" customHeight="1">
      <c r="A58" s="9"/>
      <c r="B58" s="33" t="s">
        <v>64</v>
      </c>
      <c r="C58" s="18">
        <v>-358000</v>
      </c>
      <c r="D58" s="18">
        <f>210000+-1456547</f>
        <v>-1246547</v>
      </c>
      <c r="E58" s="18">
        <f>C58+D58</f>
        <v>-1604547</v>
      </c>
    </row>
    <row r="59" spans="1:5" s="1" customFormat="1" ht="50.25">
      <c r="A59" s="9"/>
      <c r="B59" s="31" t="s">
        <v>74</v>
      </c>
      <c r="C59" s="18">
        <v>0</v>
      </c>
      <c r="D59" s="18">
        <v>1556547</v>
      </c>
      <c r="E59" s="18">
        <f t="shared" si="1"/>
        <v>1556547</v>
      </c>
    </row>
    <row r="60" spans="1:5" s="1" customFormat="1" ht="24.75" customHeight="1">
      <c r="A60" s="9"/>
      <c r="B60" s="50" t="s">
        <v>30</v>
      </c>
      <c r="C60" s="18">
        <f>C61</f>
        <v>358000</v>
      </c>
      <c r="D60" s="18">
        <f>D61</f>
        <v>1246547</v>
      </c>
      <c r="E60" s="18">
        <f t="shared" si="1"/>
        <v>1604547</v>
      </c>
    </row>
    <row r="61" spans="1:5" s="1" customFormat="1" ht="36.75" customHeight="1">
      <c r="A61" s="9"/>
      <c r="B61" s="31" t="s">
        <v>65</v>
      </c>
      <c r="C61" s="18">
        <v>358000</v>
      </c>
      <c r="D61" s="18">
        <f>-210000+1456547</f>
        <v>1246547</v>
      </c>
      <c r="E61" s="18">
        <f t="shared" si="1"/>
        <v>1604547</v>
      </c>
    </row>
    <row r="62" spans="1:5" s="34" customFormat="1" ht="115.5" customHeight="1">
      <c r="A62" s="34" t="s">
        <v>10</v>
      </c>
      <c r="D62" s="52" t="s">
        <v>11</v>
      </c>
      <c r="E62" s="52"/>
    </row>
    <row r="63" spans="1:5" s="21" customFormat="1" ht="22.5">
      <c r="A63" s="54"/>
      <c r="B63" s="54"/>
      <c r="C63" s="20"/>
      <c r="D63" s="20"/>
      <c r="E63" s="20"/>
    </row>
    <row r="64" spans="1:5" s="21" customFormat="1" ht="22.5">
      <c r="A64" s="54"/>
      <c r="B64" s="54"/>
      <c r="C64" s="20"/>
      <c r="D64" s="51"/>
      <c r="E64" s="51"/>
    </row>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sheetData>
  <sheetProtection/>
  <mergeCells count="11">
    <mergeCell ref="A48:E48"/>
    <mergeCell ref="D62:E62"/>
    <mergeCell ref="A63:B63"/>
    <mergeCell ref="A64:B64"/>
    <mergeCell ref="D64:E64"/>
    <mergeCell ref="A6:E6"/>
    <mergeCell ref="A7:E7"/>
    <mergeCell ref="A11:E11"/>
    <mergeCell ref="A12:E12"/>
    <mergeCell ref="A24:E24"/>
    <mergeCell ref="A25:E25"/>
  </mergeCells>
  <printOptions/>
  <pageMargins left="1.1811023622047245" right="0.4724409448818898" top="0.7874015748031497" bottom="0.7874015748031497" header="0.31496062992125984" footer="0.31496062992125984"/>
  <pageSetup horizontalDpi="600" verticalDpi="600" orientation="portrait" paperSize="9" scale="55" r:id="rId1"/>
  <headerFooter differentFirst="1">
    <oddHeader>&amp;C&amp;"Bookman Old Style,обычный"&amp;16 2</oddHead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2016-02-10T08:31:32Z</cp:lastPrinted>
  <dcterms:created xsi:type="dcterms:W3CDTF">1996-10-08T23:32:33Z</dcterms:created>
  <dcterms:modified xsi:type="dcterms:W3CDTF">2016-02-18T10:30:29Z</dcterms:modified>
  <cp:category/>
  <cp:version/>
  <cp:contentType/>
  <cp:contentStatus/>
</cp:coreProperties>
</file>